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ster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'Roster'!$6:$7</definedName>
    <definedName name="_xlnm.Print_Area" localSheetId="0">'Roster'!$A$1:$T$26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12">
    <font>
      <name val="Calibri"/>
      <family val="2"/>
      <color theme="1"/>
      <sz val="11"/>
      <scheme val="minor"/>
    </font>
    <font>
      <name val="Arial"/>
      <b val="1"/>
      <color rgb="001B2A33"/>
      <sz val="18"/>
    </font>
    <font>
      <name val="Arial"/>
      <color rgb="005B6B75"/>
      <sz val="10"/>
    </font>
    <font>
      <name val="Arial"/>
      <color rgb="001B2A33"/>
      <sz val="11"/>
    </font>
    <font>
      <name val="Arial"/>
      <i val="1"/>
      <color rgb="005B6B75"/>
      <sz val="9"/>
    </font>
    <font>
      <name val="Arial"/>
      <b val="1"/>
      <color rgb="001B2A33"/>
      <sz val="10"/>
    </font>
    <font>
      <name val="Arial"/>
      <b val="1"/>
      <color rgb="001B2A33"/>
      <sz val="9"/>
    </font>
    <font>
      <name val="Arial"/>
      <color rgb="001B2A33"/>
      <sz val="10"/>
    </font>
    <font>
      <name val="Arial"/>
      <color rgb="000E7490"/>
      <sz val="9"/>
    </font>
    <font>
      <name val="Arial"/>
      <b val="1"/>
      <color rgb="001B2A33"/>
      <sz val="16"/>
    </font>
    <font>
      <name val="Arial"/>
      <b val="1"/>
      <color rgb="001B2A33"/>
      <sz val="13"/>
    </font>
    <font>
      <name val="Arial"/>
      <color rgb="000E7490"/>
      <sz val="11"/>
    </font>
  </fonts>
  <fills count="6">
    <fill>
      <patternFill/>
    </fill>
    <fill>
      <patternFill patternType="gray125"/>
    </fill>
    <fill>
      <patternFill patternType="solid">
        <fgColor rgb="00E6F1F6"/>
      </patternFill>
    </fill>
    <fill>
      <patternFill patternType="solid">
        <fgColor rgb="00D5E6EF"/>
      </patternFill>
    </fill>
    <fill>
      <patternFill patternType="solid">
        <fgColor rgb="00F3F7F9"/>
      </patternFill>
    </fill>
    <fill>
      <patternFill patternType="solid">
        <fgColor rgb="00EEF4F7"/>
      </patternFill>
    </fill>
  </fills>
  <borders count="3">
    <border>
      <left/>
      <right/>
      <top/>
      <bottom/>
      <diagonal/>
    </border>
    <border>
      <bottom style="thin">
        <color rgb="009FB3BE"/>
      </bottom>
    </border>
    <border>
      <left style="thin">
        <color rgb="00C9D6DD"/>
      </left>
      <right style="thin">
        <color rgb="00C9D6DD"/>
      </right>
      <top style="thin">
        <color rgb="00C9D6DD"/>
      </top>
      <bottom style="thin">
        <color rgb="00C9D6DD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4" fillId="0" borderId="0" pivotButton="0" quotePrefix="0" xfId="0"/>
    <xf numFmtId="164" fontId="3" fillId="0" borderId="1" applyAlignment="1" pivotButton="0" quotePrefix="0" xfId="0">
      <alignment horizontal="left" vertical="center"/>
    </xf>
    <xf numFmtId="0" fontId="5" fillId="2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6" fillId="2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center" vertical="center"/>
    </xf>
    <xf numFmtId="20" fontId="7" fillId="0" borderId="2" applyAlignment="1" pivotButton="0" quotePrefix="0" xfId="0">
      <alignment horizontal="center" vertical="center"/>
    </xf>
    <xf numFmtId="20" fontId="7" fillId="4" borderId="2" applyAlignment="1" pivotButton="0" quotePrefix="0" xfId="0">
      <alignment horizontal="center" vertical="center"/>
    </xf>
    <xf numFmtId="2" fontId="5" fillId="5" borderId="2" applyAlignment="1" pivotButton="0" quotePrefix="0" xfId="0">
      <alignment horizontal="center" vertical="center"/>
    </xf>
    <xf numFmtId="2" fontId="7" fillId="0" borderId="2" applyAlignment="1" pivotButton="0" quotePrefix="0" xfId="0">
      <alignment horizontal="center" vertical="center"/>
    </xf>
    <xf numFmtId="4" fontId="7" fillId="5" borderId="2" applyAlignment="1" pivotButton="0" quotePrefix="0" xfId="0">
      <alignment horizontal="center" vertical="center"/>
    </xf>
    <xf numFmtId="2" fontId="0" fillId="0" borderId="0" pivotButton="0" quotePrefix="0" xfId="0"/>
    <xf numFmtId="0" fontId="5" fillId="2" borderId="2" pivotButton="0" quotePrefix="0" xfId="0"/>
    <xf numFmtId="0" fontId="5" fillId="2" borderId="2" applyAlignment="1" pivotButton="0" quotePrefix="0" xfId="0">
      <alignment horizontal="center" vertical="center"/>
    </xf>
    <xf numFmtId="2" fontId="5" fillId="2" borderId="2" applyAlignment="1" pivotButton="0" quotePrefix="0" xfId="0">
      <alignment horizontal="center" vertical="center"/>
    </xf>
    <xf numFmtId="4" fontId="5" fillId="2" borderId="2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B26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9" customWidth="1" min="3" max="3"/>
    <col width="7.5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7.5" customWidth="1" min="16" max="16"/>
    <col width="7.5" customWidth="1" min="17" max="17"/>
    <col width="9" customWidth="1" min="18" max="18"/>
    <col width="9" customWidth="1" min="19" max="19"/>
    <col width="11" customWidth="1" min="20" max="20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</cols>
  <sheetData>
    <row r="1" ht="28" customHeight="1">
      <c r="A1" s="1" t="inlineStr">
        <is>
          <t>Staff roster</t>
        </is>
      </c>
    </row>
    <row r="2">
      <c r="A2" s="2" t="inlineStr">
        <is>
          <t>Business</t>
        </is>
      </c>
      <c r="B2" s="3" t="n"/>
      <c r="C2" s="4" t="n"/>
      <c r="D2" s="4" t="n"/>
      <c r="E2" s="4" t="n"/>
      <c r="H2" s="5" t="inlineStr">
        <is>
          <t>Type times as 9:00 or 17:30. Overnight shifts work (22:00 to 2:00).</t>
        </is>
      </c>
    </row>
    <row r="3">
      <c r="A3" s="2" t="inlineStr">
        <is>
          <t>Week starting (Monday)</t>
        </is>
      </c>
      <c r="B3" s="6" t="n"/>
      <c r="C3" s="4" t="n"/>
      <c r="D3" s="4" t="n"/>
      <c r="E3" s="4" t="n"/>
      <c r="H3" s="5" t="inlineStr">
        <is>
          <t>Hours = finish minus start, less the unpaid break, for each shift.</t>
        </is>
      </c>
    </row>
    <row r="4">
      <c r="A4" s="2" t="inlineStr">
        <is>
          <t>Rostered by</t>
        </is>
      </c>
      <c r="B4" s="3" t="n"/>
      <c r="C4" s="4" t="n"/>
      <c r="D4" s="4" t="n"/>
      <c r="E4" s="4" t="n"/>
      <c r="H4" s="5" t="inlineStr">
        <is>
          <t>Wages here are base hours x rate only: no penalty rates, casual loading, overtime or super.</t>
        </is>
      </c>
    </row>
    <row r="6" ht="22" customHeight="1">
      <c r="A6" s="7" t="inlineStr">
        <is>
          <t>Name</t>
        </is>
      </c>
      <c r="B6" s="7" t="inlineStr">
        <is>
          <t>Role</t>
        </is>
      </c>
      <c r="C6" s="7" t="inlineStr">
        <is>
          <t>Unpaid break (min)</t>
        </is>
      </c>
      <c r="D6" s="8">
        <f>IF($B$3="","Mon","Mon "&amp;TEXT($B$3+0,"d/m"))</f>
        <v/>
      </c>
      <c r="E6" s="9" t="n"/>
      <c r="F6" s="8">
        <f>IF($B$3="","Tue","Tue "&amp;TEXT($B$3+1,"d/m"))</f>
        <v/>
      </c>
      <c r="G6" s="9" t="n"/>
      <c r="H6" s="8">
        <f>IF($B$3="","Wed","Wed "&amp;TEXT($B$3+2,"d/m"))</f>
        <v/>
      </c>
      <c r="I6" s="9" t="n"/>
      <c r="J6" s="8">
        <f>IF($B$3="","Thu","Thu "&amp;TEXT($B$3+3,"d/m"))</f>
        <v/>
      </c>
      <c r="K6" s="9" t="n"/>
      <c r="L6" s="8">
        <f>IF($B$3="","Fri","Fri "&amp;TEXT($B$3+4,"d/m"))</f>
        <v/>
      </c>
      <c r="M6" s="9" t="n"/>
      <c r="N6" s="8">
        <f>IF($B$3="","Sat","Sat "&amp;TEXT($B$3+5,"d/m"))</f>
        <v/>
      </c>
      <c r="O6" s="9" t="n"/>
      <c r="P6" s="8">
        <f>IF($B$3="","Sun","Sun "&amp;TEXT($B$3+6,"d/m"))</f>
        <v/>
      </c>
      <c r="Q6" s="9" t="n"/>
      <c r="R6" s="7" t="inlineStr">
        <is>
          <t>Total hours</t>
        </is>
      </c>
      <c r="S6" s="7" t="inlineStr">
        <is>
          <t>Hourly rate ($)</t>
        </is>
      </c>
      <c r="T6" s="7" t="inlineStr">
        <is>
          <t>Est. base wages ($)</t>
        </is>
      </c>
    </row>
    <row r="7" ht="30" customHeight="1">
      <c r="A7" s="9" t="n"/>
      <c r="B7" s="9" t="n"/>
      <c r="C7" s="9" t="n"/>
      <c r="D7" s="10" t="inlineStr">
        <is>
          <t>Start</t>
        </is>
      </c>
      <c r="E7" s="10" t="inlineStr">
        <is>
          <t>Finish</t>
        </is>
      </c>
      <c r="F7" s="10" t="inlineStr">
        <is>
          <t>Start</t>
        </is>
      </c>
      <c r="G7" s="10" t="inlineStr">
        <is>
          <t>Finish</t>
        </is>
      </c>
      <c r="H7" s="10" t="inlineStr">
        <is>
          <t>Start</t>
        </is>
      </c>
      <c r="I7" s="10" t="inlineStr">
        <is>
          <t>Finish</t>
        </is>
      </c>
      <c r="J7" s="10" t="inlineStr">
        <is>
          <t>Start</t>
        </is>
      </c>
      <c r="K7" s="10" t="inlineStr">
        <is>
          <t>Finish</t>
        </is>
      </c>
      <c r="L7" s="10" t="inlineStr">
        <is>
          <t>Start</t>
        </is>
      </c>
      <c r="M7" s="10" t="inlineStr">
        <is>
          <t>Finish</t>
        </is>
      </c>
      <c r="N7" s="10" t="inlineStr">
        <is>
          <t>Start</t>
        </is>
      </c>
      <c r="O7" s="10" t="inlineStr">
        <is>
          <t>Finish</t>
        </is>
      </c>
      <c r="P7" s="10" t="inlineStr">
        <is>
          <t>Start</t>
        </is>
      </c>
      <c r="Q7" s="10" t="inlineStr">
        <is>
          <t>Finish</t>
        </is>
      </c>
      <c r="R7" s="9" t="n"/>
      <c r="S7" s="9" t="n"/>
      <c r="T7" s="9" t="n"/>
    </row>
    <row r="8" ht="20" customHeight="1">
      <c r="A8" s="11" t="n"/>
      <c r="B8" s="11" t="n"/>
      <c r="C8" s="12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  <c r="N8" s="14" t="n"/>
      <c r="O8" s="14" t="n"/>
      <c r="P8" s="14" t="n"/>
      <c r="Q8" s="14" t="n"/>
      <c r="R8" s="15">
        <f>IF(COUNT(D8:Q8)=0,"",ROUND(SUM(V8:AB8),2))</f>
        <v/>
      </c>
      <c r="S8" s="16" t="n"/>
      <c r="T8" s="17">
        <f>IF(OR(R8="",S8=""),"",ROUND(R8*S8,2))</f>
        <v/>
      </c>
      <c r="V8" s="18">
        <f>IF(AND(ISNUMBER(D8),ISNUMBER(E8)),MOD(E8-D8,1)*24-N($C8)/60,0)</f>
        <v/>
      </c>
      <c r="W8" s="18">
        <f>IF(AND(ISNUMBER(F8),ISNUMBER(G8)),MOD(G8-F8,1)*24-N($C8)/60,0)</f>
        <v/>
      </c>
      <c r="X8" s="18">
        <f>IF(AND(ISNUMBER(H8),ISNUMBER(I8)),MOD(I8-H8,1)*24-N($C8)/60,0)</f>
        <v/>
      </c>
      <c r="Y8" s="18">
        <f>IF(AND(ISNUMBER(J8),ISNUMBER(K8)),MOD(K8-J8,1)*24-N($C8)/60,0)</f>
        <v/>
      </c>
      <c r="Z8" s="18">
        <f>IF(AND(ISNUMBER(L8),ISNUMBER(M8)),MOD(M8-L8,1)*24-N($C8)/60,0)</f>
        <v/>
      </c>
      <c r="AA8" s="18">
        <f>IF(AND(ISNUMBER(N8),ISNUMBER(O8)),MOD(O8-N8,1)*24-N($C8)/60,0)</f>
        <v/>
      </c>
      <c r="AB8" s="18">
        <f>IF(AND(ISNUMBER(P8),ISNUMBER(Q8)),MOD(Q8-P8,1)*24-N($C8)/60,0)</f>
        <v/>
      </c>
    </row>
    <row r="9" ht="20" customHeight="1">
      <c r="A9" s="11" t="n"/>
      <c r="B9" s="11" t="n"/>
      <c r="C9" s="12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4" t="n"/>
      <c r="O9" s="14" t="n"/>
      <c r="P9" s="14" t="n"/>
      <c r="Q9" s="14" t="n"/>
      <c r="R9" s="15">
        <f>IF(COUNT(D9:Q9)=0,"",ROUND(SUM(V9:AB9),2))</f>
        <v/>
      </c>
      <c r="S9" s="16" t="n"/>
      <c r="T9" s="17">
        <f>IF(OR(R9="",S9=""),"",ROUND(R9*S9,2))</f>
        <v/>
      </c>
      <c r="V9" s="18">
        <f>IF(AND(ISNUMBER(D9),ISNUMBER(E9)),MOD(E9-D9,1)*24-N($C9)/60,0)</f>
        <v/>
      </c>
      <c r="W9" s="18">
        <f>IF(AND(ISNUMBER(F9),ISNUMBER(G9)),MOD(G9-F9,1)*24-N($C9)/60,0)</f>
        <v/>
      </c>
      <c r="X9" s="18">
        <f>IF(AND(ISNUMBER(H9),ISNUMBER(I9)),MOD(I9-H9,1)*24-N($C9)/60,0)</f>
        <v/>
      </c>
      <c r="Y9" s="18">
        <f>IF(AND(ISNUMBER(J9),ISNUMBER(K9)),MOD(K9-J9,1)*24-N($C9)/60,0)</f>
        <v/>
      </c>
      <c r="Z9" s="18">
        <f>IF(AND(ISNUMBER(L9),ISNUMBER(M9)),MOD(M9-L9,1)*24-N($C9)/60,0)</f>
        <v/>
      </c>
      <c r="AA9" s="18">
        <f>IF(AND(ISNUMBER(N9),ISNUMBER(O9)),MOD(O9-N9,1)*24-N($C9)/60,0)</f>
        <v/>
      </c>
      <c r="AB9" s="18">
        <f>IF(AND(ISNUMBER(P9),ISNUMBER(Q9)),MOD(Q9-P9,1)*24-N($C9)/60,0)</f>
        <v/>
      </c>
    </row>
    <row r="10" ht="20" customHeight="1">
      <c r="A10" s="11" t="n"/>
      <c r="B10" s="11" t="n"/>
      <c r="C10" s="12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4" t="n"/>
      <c r="O10" s="14" t="n"/>
      <c r="P10" s="14" t="n"/>
      <c r="Q10" s="14" t="n"/>
      <c r="R10" s="15">
        <f>IF(COUNT(D10:Q10)=0,"",ROUND(SUM(V10:AB10),2))</f>
        <v/>
      </c>
      <c r="S10" s="16" t="n"/>
      <c r="T10" s="17">
        <f>IF(OR(R10="",S10=""),"",ROUND(R10*S10,2))</f>
        <v/>
      </c>
      <c r="V10" s="18">
        <f>IF(AND(ISNUMBER(D10),ISNUMBER(E10)),MOD(E10-D10,1)*24-N($C10)/60,0)</f>
        <v/>
      </c>
      <c r="W10" s="18">
        <f>IF(AND(ISNUMBER(F10),ISNUMBER(G10)),MOD(G10-F10,1)*24-N($C10)/60,0)</f>
        <v/>
      </c>
      <c r="X10" s="18">
        <f>IF(AND(ISNUMBER(H10),ISNUMBER(I10)),MOD(I10-H10,1)*24-N($C10)/60,0)</f>
        <v/>
      </c>
      <c r="Y10" s="18">
        <f>IF(AND(ISNUMBER(J10),ISNUMBER(K10)),MOD(K10-J10,1)*24-N($C10)/60,0)</f>
        <v/>
      </c>
      <c r="Z10" s="18">
        <f>IF(AND(ISNUMBER(L10),ISNUMBER(M10)),MOD(M10-L10,1)*24-N($C10)/60,0)</f>
        <v/>
      </c>
      <c r="AA10" s="18">
        <f>IF(AND(ISNUMBER(N10),ISNUMBER(O10)),MOD(O10-N10,1)*24-N($C10)/60,0)</f>
        <v/>
      </c>
      <c r="AB10" s="18">
        <f>IF(AND(ISNUMBER(P10),ISNUMBER(Q10)),MOD(Q10-P10,1)*24-N($C10)/60,0)</f>
        <v/>
      </c>
    </row>
    <row r="11" ht="20" customHeight="1">
      <c r="A11" s="11" t="n"/>
      <c r="B11" s="11" t="n"/>
      <c r="C11" s="12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4" t="n"/>
      <c r="O11" s="14" t="n"/>
      <c r="P11" s="14" t="n"/>
      <c r="Q11" s="14" t="n"/>
      <c r="R11" s="15">
        <f>IF(COUNT(D11:Q11)=0,"",ROUND(SUM(V11:AB11),2))</f>
        <v/>
      </c>
      <c r="S11" s="16" t="n"/>
      <c r="T11" s="17">
        <f>IF(OR(R11="",S11=""),"",ROUND(R11*S11,2))</f>
        <v/>
      </c>
      <c r="V11" s="18">
        <f>IF(AND(ISNUMBER(D11),ISNUMBER(E11)),MOD(E11-D11,1)*24-N($C11)/60,0)</f>
        <v/>
      </c>
      <c r="W11" s="18">
        <f>IF(AND(ISNUMBER(F11),ISNUMBER(G11)),MOD(G11-F11,1)*24-N($C11)/60,0)</f>
        <v/>
      </c>
      <c r="X11" s="18">
        <f>IF(AND(ISNUMBER(H11),ISNUMBER(I11)),MOD(I11-H11,1)*24-N($C11)/60,0)</f>
        <v/>
      </c>
      <c r="Y11" s="18">
        <f>IF(AND(ISNUMBER(J11),ISNUMBER(K11)),MOD(K11-J11,1)*24-N($C11)/60,0)</f>
        <v/>
      </c>
      <c r="Z11" s="18">
        <f>IF(AND(ISNUMBER(L11),ISNUMBER(M11)),MOD(M11-L11,1)*24-N($C11)/60,0)</f>
        <v/>
      </c>
      <c r="AA11" s="18">
        <f>IF(AND(ISNUMBER(N11),ISNUMBER(O11)),MOD(O11-N11,1)*24-N($C11)/60,0)</f>
        <v/>
      </c>
      <c r="AB11" s="18">
        <f>IF(AND(ISNUMBER(P11),ISNUMBER(Q11)),MOD(Q11-P11,1)*24-N($C11)/60,0)</f>
        <v/>
      </c>
    </row>
    <row r="12" ht="20" customHeight="1">
      <c r="A12" s="11" t="n"/>
      <c r="B12" s="11" t="n"/>
      <c r="C12" s="12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4" t="n"/>
      <c r="O12" s="14" t="n"/>
      <c r="P12" s="14" t="n"/>
      <c r="Q12" s="14" t="n"/>
      <c r="R12" s="15">
        <f>IF(COUNT(D12:Q12)=0,"",ROUND(SUM(V12:AB12),2))</f>
        <v/>
      </c>
      <c r="S12" s="16" t="n"/>
      <c r="T12" s="17">
        <f>IF(OR(R12="",S12=""),"",ROUND(R12*S12,2))</f>
        <v/>
      </c>
      <c r="V12" s="18">
        <f>IF(AND(ISNUMBER(D12),ISNUMBER(E12)),MOD(E12-D12,1)*24-N($C12)/60,0)</f>
        <v/>
      </c>
      <c r="W12" s="18">
        <f>IF(AND(ISNUMBER(F12),ISNUMBER(G12)),MOD(G12-F12,1)*24-N($C12)/60,0)</f>
        <v/>
      </c>
      <c r="X12" s="18">
        <f>IF(AND(ISNUMBER(H12),ISNUMBER(I12)),MOD(I12-H12,1)*24-N($C12)/60,0)</f>
        <v/>
      </c>
      <c r="Y12" s="18">
        <f>IF(AND(ISNUMBER(J12),ISNUMBER(K12)),MOD(K12-J12,1)*24-N($C12)/60,0)</f>
        <v/>
      </c>
      <c r="Z12" s="18">
        <f>IF(AND(ISNUMBER(L12),ISNUMBER(M12)),MOD(M12-L12,1)*24-N($C12)/60,0)</f>
        <v/>
      </c>
      <c r="AA12" s="18">
        <f>IF(AND(ISNUMBER(N12),ISNUMBER(O12)),MOD(O12-N12,1)*24-N($C12)/60,0)</f>
        <v/>
      </c>
      <c r="AB12" s="18">
        <f>IF(AND(ISNUMBER(P12),ISNUMBER(Q12)),MOD(Q12-P12,1)*24-N($C12)/60,0)</f>
        <v/>
      </c>
    </row>
    <row r="13" ht="20" customHeight="1">
      <c r="A13" s="11" t="n"/>
      <c r="B13" s="11" t="n"/>
      <c r="C13" s="12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4" t="n"/>
      <c r="O13" s="14" t="n"/>
      <c r="P13" s="14" t="n"/>
      <c r="Q13" s="14" t="n"/>
      <c r="R13" s="15">
        <f>IF(COUNT(D13:Q13)=0,"",ROUND(SUM(V13:AB13),2))</f>
        <v/>
      </c>
      <c r="S13" s="16" t="n"/>
      <c r="T13" s="17">
        <f>IF(OR(R13="",S13=""),"",ROUND(R13*S13,2))</f>
        <v/>
      </c>
      <c r="V13" s="18">
        <f>IF(AND(ISNUMBER(D13),ISNUMBER(E13)),MOD(E13-D13,1)*24-N($C13)/60,0)</f>
        <v/>
      </c>
      <c r="W13" s="18">
        <f>IF(AND(ISNUMBER(F13),ISNUMBER(G13)),MOD(G13-F13,1)*24-N($C13)/60,0)</f>
        <v/>
      </c>
      <c r="X13" s="18">
        <f>IF(AND(ISNUMBER(H13),ISNUMBER(I13)),MOD(I13-H13,1)*24-N($C13)/60,0)</f>
        <v/>
      </c>
      <c r="Y13" s="18">
        <f>IF(AND(ISNUMBER(J13),ISNUMBER(K13)),MOD(K13-J13,1)*24-N($C13)/60,0)</f>
        <v/>
      </c>
      <c r="Z13" s="18">
        <f>IF(AND(ISNUMBER(L13),ISNUMBER(M13)),MOD(M13-L13,1)*24-N($C13)/60,0)</f>
        <v/>
      </c>
      <c r="AA13" s="18">
        <f>IF(AND(ISNUMBER(N13),ISNUMBER(O13)),MOD(O13-N13,1)*24-N($C13)/60,0)</f>
        <v/>
      </c>
      <c r="AB13" s="18">
        <f>IF(AND(ISNUMBER(P13),ISNUMBER(Q13)),MOD(Q13-P13,1)*24-N($C13)/60,0)</f>
        <v/>
      </c>
    </row>
    <row r="14" ht="20" customHeight="1">
      <c r="A14" s="11" t="n"/>
      <c r="B14" s="11" t="n"/>
      <c r="C14" s="12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4" t="n"/>
      <c r="O14" s="14" t="n"/>
      <c r="P14" s="14" t="n"/>
      <c r="Q14" s="14" t="n"/>
      <c r="R14" s="15">
        <f>IF(COUNT(D14:Q14)=0,"",ROUND(SUM(V14:AB14),2))</f>
        <v/>
      </c>
      <c r="S14" s="16" t="n"/>
      <c r="T14" s="17">
        <f>IF(OR(R14="",S14=""),"",ROUND(R14*S14,2))</f>
        <v/>
      </c>
      <c r="V14" s="18">
        <f>IF(AND(ISNUMBER(D14),ISNUMBER(E14)),MOD(E14-D14,1)*24-N($C14)/60,0)</f>
        <v/>
      </c>
      <c r="W14" s="18">
        <f>IF(AND(ISNUMBER(F14),ISNUMBER(G14)),MOD(G14-F14,1)*24-N($C14)/60,0)</f>
        <v/>
      </c>
      <c r="X14" s="18">
        <f>IF(AND(ISNUMBER(H14),ISNUMBER(I14)),MOD(I14-H14,1)*24-N($C14)/60,0)</f>
        <v/>
      </c>
      <c r="Y14" s="18">
        <f>IF(AND(ISNUMBER(J14),ISNUMBER(K14)),MOD(K14-J14,1)*24-N($C14)/60,0)</f>
        <v/>
      </c>
      <c r="Z14" s="18">
        <f>IF(AND(ISNUMBER(L14),ISNUMBER(M14)),MOD(M14-L14,1)*24-N($C14)/60,0)</f>
        <v/>
      </c>
      <c r="AA14" s="18">
        <f>IF(AND(ISNUMBER(N14),ISNUMBER(O14)),MOD(O14-N14,1)*24-N($C14)/60,0)</f>
        <v/>
      </c>
      <c r="AB14" s="18">
        <f>IF(AND(ISNUMBER(P14),ISNUMBER(Q14)),MOD(Q14-P14,1)*24-N($C14)/60,0)</f>
        <v/>
      </c>
    </row>
    <row r="15" ht="20" customHeight="1">
      <c r="A15" s="11" t="n"/>
      <c r="B15" s="11" t="n"/>
      <c r="C15" s="12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4" t="n"/>
      <c r="O15" s="14" t="n"/>
      <c r="P15" s="14" t="n"/>
      <c r="Q15" s="14" t="n"/>
      <c r="R15" s="15">
        <f>IF(COUNT(D15:Q15)=0,"",ROUND(SUM(V15:AB15),2))</f>
        <v/>
      </c>
      <c r="S15" s="16" t="n"/>
      <c r="T15" s="17">
        <f>IF(OR(R15="",S15=""),"",ROUND(R15*S15,2))</f>
        <v/>
      </c>
      <c r="V15" s="18">
        <f>IF(AND(ISNUMBER(D15),ISNUMBER(E15)),MOD(E15-D15,1)*24-N($C15)/60,0)</f>
        <v/>
      </c>
      <c r="W15" s="18">
        <f>IF(AND(ISNUMBER(F15),ISNUMBER(G15)),MOD(G15-F15,1)*24-N($C15)/60,0)</f>
        <v/>
      </c>
      <c r="X15" s="18">
        <f>IF(AND(ISNUMBER(H15),ISNUMBER(I15)),MOD(I15-H15,1)*24-N($C15)/60,0)</f>
        <v/>
      </c>
      <c r="Y15" s="18">
        <f>IF(AND(ISNUMBER(J15),ISNUMBER(K15)),MOD(K15-J15,1)*24-N($C15)/60,0)</f>
        <v/>
      </c>
      <c r="Z15" s="18">
        <f>IF(AND(ISNUMBER(L15),ISNUMBER(M15)),MOD(M15-L15,1)*24-N($C15)/60,0)</f>
        <v/>
      </c>
      <c r="AA15" s="18">
        <f>IF(AND(ISNUMBER(N15),ISNUMBER(O15)),MOD(O15-N15,1)*24-N($C15)/60,0)</f>
        <v/>
      </c>
      <c r="AB15" s="18">
        <f>IF(AND(ISNUMBER(P15),ISNUMBER(Q15)),MOD(Q15-P15,1)*24-N($C15)/60,0)</f>
        <v/>
      </c>
    </row>
    <row r="16" ht="20" customHeight="1">
      <c r="A16" s="11" t="n"/>
      <c r="B16" s="11" t="n"/>
      <c r="C16" s="12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4" t="n"/>
      <c r="O16" s="14" t="n"/>
      <c r="P16" s="14" t="n"/>
      <c r="Q16" s="14" t="n"/>
      <c r="R16" s="15">
        <f>IF(COUNT(D16:Q16)=0,"",ROUND(SUM(V16:AB16),2))</f>
        <v/>
      </c>
      <c r="S16" s="16" t="n"/>
      <c r="T16" s="17">
        <f>IF(OR(R16="",S16=""),"",ROUND(R16*S16,2))</f>
        <v/>
      </c>
      <c r="V16" s="18">
        <f>IF(AND(ISNUMBER(D16),ISNUMBER(E16)),MOD(E16-D16,1)*24-N($C16)/60,0)</f>
        <v/>
      </c>
      <c r="W16" s="18">
        <f>IF(AND(ISNUMBER(F16),ISNUMBER(G16)),MOD(G16-F16,1)*24-N($C16)/60,0)</f>
        <v/>
      </c>
      <c r="X16" s="18">
        <f>IF(AND(ISNUMBER(H16),ISNUMBER(I16)),MOD(I16-H16,1)*24-N($C16)/60,0)</f>
        <v/>
      </c>
      <c r="Y16" s="18">
        <f>IF(AND(ISNUMBER(J16),ISNUMBER(K16)),MOD(K16-J16,1)*24-N($C16)/60,0)</f>
        <v/>
      </c>
      <c r="Z16" s="18">
        <f>IF(AND(ISNUMBER(L16),ISNUMBER(M16)),MOD(M16-L16,1)*24-N($C16)/60,0)</f>
        <v/>
      </c>
      <c r="AA16" s="18">
        <f>IF(AND(ISNUMBER(N16),ISNUMBER(O16)),MOD(O16-N16,1)*24-N($C16)/60,0)</f>
        <v/>
      </c>
      <c r="AB16" s="18">
        <f>IF(AND(ISNUMBER(P16),ISNUMBER(Q16)),MOD(Q16-P16,1)*24-N($C16)/60,0)</f>
        <v/>
      </c>
    </row>
    <row r="17" ht="20" customHeight="1">
      <c r="A17" s="11" t="n"/>
      <c r="B17" s="11" t="n"/>
      <c r="C17" s="12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4" t="n"/>
      <c r="O17" s="14" t="n"/>
      <c r="P17" s="14" t="n"/>
      <c r="Q17" s="14" t="n"/>
      <c r="R17" s="15">
        <f>IF(COUNT(D17:Q17)=0,"",ROUND(SUM(V17:AB17),2))</f>
        <v/>
      </c>
      <c r="S17" s="16" t="n"/>
      <c r="T17" s="17">
        <f>IF(OR(R17="",S17=""),"",ROUND(R17*S17,2))</f>
        <v/>
      </c>
      <c r="V17" s="18">
        <f>IF(AND(ISNUMBER(D17),ISNUMBER(E17)),MOD(E17-D17,1)*24-N($C17)/60,0)</f>
        <v/>
      </c>
      <c r="W17" s="18">
        <f>IF(AND(ISNUMBER(F17),ISNUMBER(G17)),MOD(G17-F17,1)*24-N($C17)/60,0)</f>
        <v/>
      </c>
      <c r="X17" s="18">
        <f>IF(AND(ISNUMBER(H17),ISNUMBER(I17)),MOD(I17-H17,1)*24-N($C17)/60,0)</f>
        <v/>
      </c>
      <c r="Y17" s="18">
        <f>IF(AND(ISNUMBER(J17),ISNUMBER(K17)),MOD(K17-J17,1)*24-N($C17)/60,0)</f>
        <v/>
      </c>
      <c r="Z17" s="18">
        <f>IF(AND(ISNUMBER(L17),ISNUMBER(M17)),MOD(M17-L17,1)*24-N($C17)/60,0)</f>
        <v/>
      </c>
      <c r="AA17" s="18">
        <f>IF(AND(ISNUMBER(N17),ISNUMBER(O17)),MOD(O17-N17,1)*24-N($C17)/60,0)</f>
        <v/>
      </c>
      <c r="AB17" s="18">
        <f>IF(AND(ISNUMBER(P17),ISNUMBER(Q17)),MOD(Q17-P17,1)*24-N($C17)/60,0)</f>
        <v/>
      </c>
    </row>
    <row r="18" ht="20" customHeight="1">
      <c r="A18" s="11" t="n"/>
      <c r="B18" s="11" t="n"/>
      <c r="C18" s="12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4" t="n"/>
      <c r="O18" s="14" t="n"/>
      <c r="P18" s="14" t="n"/>
      <c r="Q18" s="14" t="n"/>
      <c r="R18" s="15">
        <f>IF(COUNT(D18:Q18)=0,"",ROUND(SUM(V18:AB18),2))</f>
        <v/>
      </c>
      <c r="S18" s="16" t="n"/>
      <c r="T18" s="17">
        <f>IF(OR(R18="",S18=""),"",ROUND(R18*S18,2))</f>
        <v/>
      </c>
      <c r="V18" s="18">
        <f>IF(AND(ISNUMBER(D18),ISNUMBER(E18)),MOD(E18-D18,1)*24-N($C18)/60,0)</f>
        <v/>
      </c>
      <c r="W18" s="18">
        <f>IF(AND(ISNUMBER(F18),ISNUMBER(G18)),MOD(G18-F18,1)*24-N($C18)/60,0)</f>
        <v/>
      </c>
      <c r="X18" s="18">
        <f>IF(AND(ISNUMBER(H18),ISNUMBER(I18)),MOD(I18-H18,1)*24-N($C18)/60,0)</f>
        <v/>
      </c>
      <c r="Y18" s="18">
        <f>IF(AND(ISNUMBER(J18),ISNUMBER(K18)),MOD(K18-J18,1)*24-N($C18)/60,0)</f>
        <v/>
      </c>
      <c r="Z18" s="18">
        <f>IF(AND(ISNUMBER(L18),ISNUMBER(M18)),MOD(M18-L18,1)*24-N($C18)/60,0)</f>
        <v/>
      </c>
      <c r="AA18" s="18">
        <f>IF(AND(ISNUMBER(N18),ISNUMBER(O18)),MOD(O18-N18,1)*24-N($C18)/60,0)</f>
        <v/>
      </c>
      <c r="AB18" s="18">
        <f>IF(AND(ISNUMBER(P18),ISNUMBER(Q18)),MOD(Q18-P18,1)*24-N($C18)/60,0)</f>
        <v/>
      </c>
    </row>
    <row r="19" ht="20" customHeight="1">
      <c r="A19" s="11" t="n"/>
      <c r="B19" s="11" t="n"/>
      <c r="C19" s="12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4" t="n"/>
      <c r="O19" s="14" t="n"/>
      <c r="P19" s="14" t="n"/>
      <c r="Q19" s="14" t="n"/>
      <c r="R19" s="15">
        <f>IF(COUNT(D19:Q19)=0,"",ROUND(SUM(V19:AB19),2))</f>
        <v/>
      </c>
      <c r="S19" s="16" t="n"/>
      <c r="T19" s="17">
        <f>IF(OR(R19="",S19=""),"",ROUND(R19*S19,2))</f>
        <v/>
      </c>
      <c r="V19" s="18">
        <f>IF(AND(ISNUMBER(D19),ISNUMBER(E19)),MOD(E19-D19,1)*24-N($C19)/60,0)</f>
        <v/>
      </c>
      <c r="W19" s="18">
        <f>IF(AND(ISNUMBER(F19),ISNUMBER(G19)),MOD(G19-F19,1)*24-N($C19)/60,0)</f>
        <v/>
      </c>
      <c r="X19" s="18">
        <f>IF(AND(ISNUMBER(H19),ISNUMBER(I19)),MOD(I19-H19,1)*24-N($C19)/60,0)</f>
        <v/>
      </c>
      <c r="Y19" s="18">
        <f>IF(AND(ISNUMBER(J19),ISNUMBER(K19)),MOD(K19-J19,1)*24-N($C19)/60,0)</f>
        <v/>
      </c>
      <c r="Z19" s="18">
        <f>IF(AND(ISNUMBER(L19),ISNUMBER(M19)),MOD(M19-L19,1)*24-N($C19)/60,0)</f>
        <v/>
      </c>
      <c r="AA19" s="18">
        <f>IF(AND(ISNUMBER(N19),ISNUMBER(O19)),MOD(O19-N19,1)*24-N($C19)/60,0)</f>
        <v/>
      </c>
      <c r="AB19" s="18">
        <f>IF(AND(ISNUMBER(P19),ISNUMBER(Q19)),MOD(Q19-P19,1)*24-N($C19)/60,0)</f>
        <v/>
      </c>
    </row>
    <row r="20" ht="20" customHeight="1">
      <c r="A20" s="11" t="n"/>
      <c r="B20" s="11" t="n"/>
      <c r="C20" s="12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4" t="n"/>
      <c r="O20" s="14" t="n"/>
      <c r="P20" s="14" t="n"/>
      <c r="Q20" s="14" t="n"/>
      <c r="R20" s="15">
        <f>IF(COUNT(D20:Q20)=0,"",ROUND(SUM(V20:AB20),2))</f>
        <v/>
      </c>
      <c r="S20" s="16" t="n"/>
      <c r="T20" s="17">
        <f>IF(OR(R20="",S20=""),"",ROUND(R20*S20,2))</f>
        <v/>
      </c>
      <c r="V20" s="18">
        <f>IF(AND(ISNUMBER(D20),ISNUMBER(E20)),MOD(E20-D20,1)*24-N($C20)/60,0)</f>
        <v/>
      </c>
      <c r="W20" s="18">
        <f>IF(AND(ISNUMBER(F20),ISNUMBER(G20)),MOD(G20-F20,1)*24-N($C20)/60,0)</f>
        <v/>
      </c>
      <c r="X20" s="18">
        <f>IF(AND(ISNUMBER(H20),ISNUMBER(I20)),MOD(I20-H20,1)*24-N($C20)/60,0)</f>
        <v/>
      </c>
      <c r="Y20" s="18">
        <f>IF(AND(ISNUMBER(J20),ISNUMBER(K20)),MOD(K20-J20,1)*24-N($C20)/60,0)</f>
        <v/>
      </c>
      <c r="Z20" s="18">
        <f>IF(AND(ISNUMBER(L20),ISNUMBER(M20)),MOD(M20-L20,1)*24-N($C20)/60,0)</f>
        <v/>
      </c>
      <c r="AA20" s="18">
        <f>IF(AND(ISNUMBER(N20),ISNUMBER(O20)),MOD(O20-N20,1)*24-N($C20)/60,0)</f>
        <v/>
      </c>
      <c r="AB20" s="18">
        <f>IF(AND(ISNUMBER(P20),ISNUMBER(Q20)),MOD(Q20-P20,1)*24-N($C20)/60,0)</f>
        <v/>
      </c>
    </row>
    <row r="21" ht="20" customHeight="1">
      <c r="A21" s="11" t="n"/>
      <c r="B21" s="11" t="n"/>
      <c r="C21" s="12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4" t="n"/>
      <c r="O21" s="14" t="n"/>
      <c r="P21" s="14" t="n"/>
      <c r="Q21" s="14" t="n"/>
      <c r="R21" s="15">
        <f>IF(COUNT(D21:Q21)=0,"",ROUND(SUM(V21:AB21),2))</f>
        <v/>
      </c>
      <c r="S21" s="16" t="n"/>
      <c r="T21" s="17">
        <f>IF(OR(R21="",S21=""),"",ROUND(R21*S21,2))</f>
        <v/>
      </c>
      <c r="V21" s="18">
        <f>IF(AND(ISNUMBER(D21),ISNUMBER(E21)),MOD(E21-D21,1)*24-N($C21)/60,0)</f>
        <v/>
      </c>
      <c r="W21" s="18">
        <f>IF(AND(ISNUMBER(F21),ISNUMBER(G21)),MOD(G21-F21,1)*24-N($C21)/60,0)</f>
        <v/>
      </c>
      <c r="X21" s="18">
        <f>IF(AND(ISNUMBER(H21),ISNUMBER(I21)),MOD(I21-H21,1)*24-N($C21)/60,0)</f>
        <v/>
      </c>
      <c r="Y21" s="18">
        <f>IF(AND(ISNUMBER(J21),ISNUMBER(K21)),MOD(K21-J21,1)*24-N($C21)/60,0)</f>
        <v/>
      </c>
      <c r="Z21" s="18">
        <f>IF(AND(ISNUMBER(L21),ISNUMBER(M21)),MOD(M21-L21,1)*24-N($C21)/60,0)</f>
        <v/>
      </c>
      <c r="AA21" s="18">
        <f>IF(AND(ISNUMBER(N21),ISNUMBER(O21)),MOD(O21-N21,1)*24-N($C21)/60,0)</f>
        <v/>
      </c>
      <c r="AB21" s="18">
        <f>IF(AND(ISNUMBER(P21),ISNUMBER(Q21)),MOD(Q21-P21,1)*24-N($C21)/60,0)</f>
        <v/>
      </c>
    </row>
    <row r="22" ht="20" customHeight="1">
      <c r="A22" s="11" t="n"/>
      <c r="B22" s="11" t="n"/>
      <c r="C22" s="12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4" t="n"/>
      <c r="O22" s="14" t="n"/>
      <c r="P22" s="14" t="n"/>
      <c r="Q22" s="14" t="n"/>
      <c r="R22" s="15">
        <f>IF(COUNT(D22:Q22)=0,"",ROUND(SUM(V22:AB22),2))</f>
        <v/>
      </c>
      <c r="S22" s="16" t="n"/>
      <c r="T22" s="17">
        <f>IF(OR(R22="",S22=""),"",ROUND(R22*S22,2))</f>
        <v/>
      </c>
      <c r="V22" s="18">
        <f>IF(AND(ISNUMBER(D22),ISNUMBER(E22)),MOD(E22-D22,1)*24-N($C22)/60,0)</f>
        <v/>
      </c>
      <c r="W22" s="18">
        <f>IF(AND(ISNUMBER(F22),ISNUMBER(G22)),MOD(G22-F22,1)*24-N($C22)/60,0)</f>
        <v/>
      </c>
      <c r="X22" s="18">
        <f>IF(AND(ISNUMBER(H22),ISNUMBER(I22)),MOD(I22-H22,1)*24-N($C22)/60,0)</f>
        <v/>
      </c>
      <c r="Y22" s="18">
        <f>IF(AND(ISNUMBER(J22),ISNUMBER(K22)),MOD(K22-J22,1)*24-N($C22)/60,0)</f>
        <v/>
      </c>
      <c r="Z22" s="18">
        <f>IF(AND(ISNUMBER(L22),ISNUMBER(M22)),MOD(M22-L22,1)*24-N($C22)/60,0)</f>
        <v/>
      </c>
      <c r="AA22" s="18">
        <f>IF(AND(ISNUMBER(N22),ISNUMBER(O22)),MOD(O22-N22,1)*24-N($C22)/60,0)</f>
        <v/>
      </c>
      <c r="AB22" s="18">
        <f>IF(AND(ISNUMBER(P22),ISNUMBER(Q22)),MOD(Q22-P22,1)*24-N($C22)/60,0)</f>
        <v/>
      </c>
    </row>
    <row r="23" ht="20" customHeight="1">
      <c r="A23" s="19" t="inlineStr">
        <is>
          <t>Hours per day</t>
        </is>
      </c>
      <c r="B23" s="20" t="n"/>
      <c r="C23" s="20" t="n"/>
      <c r="D23" s="21">
        <f>ROUND(SUM(V8:V22),2)</f>
        <v/>
      </c>
      <c r="E23" s="20" t="n"/>
      <c r="F23" s="21">
        <f>ROUND(SUM(W8:W22),2)</f>
        <v/>
      </c>
      <c r="G23" s="20" t="n"/>
      <c r="H23" s="21">
        <f>ROUND(SUM(X8:X22),2)</f>
        <v/>
      </c>
      <c r="I23" s="20" t="n"/>
      <c r="J23" s="21">
        <f>ROUND(SUM(Y8:Y22),2)</f>
        <v/>
      </c>
      <c r="K23" s="20" t="n"/>
      <c r="L23" s="21">
        <f>ROUND(SUM(Z8:Z22),2)</f>
        <v/>
      </c>
      <c r="M23" s="20" t="n"/>
      <c r="N23" s="21">
        <f>ROUND(SUM(AA8:AA22),2)</f>
        <v/>
      </c>
      <c r="O23" s="20" t="n"/>
      <c r="P23" s="21">
        <f>ROUND(SUM(AB8:AB22),2)</f>
        <v/>
      </c>
      <c r="Q23" s="20" t="n"/>
      <c r="R23" s="21">
        <f>SUM(R8:R22)</f>
        <v/>
      </c>
      <c r="S23" s="20" t="n"/>
      <c r="T23" s="22">
        <f>SUM(T8:T22)</f>
        <v/>
      </c>
    </row>
    <row r="24" ht="20" customHeight="1">
      <c r="A24" s="19" t="inlineStr">
        <is>
          <t>Staff on</t>
        </is>
      </c>
      <c r="B24" s="20" t="n"/>
      <c r="C24" s="20" t="n"/>
      <c r="D24" s="20">
        <f>SUMPRODUCT(ISNUMBER(D8:D22)*ISNUMBER(E8:E22))</f>
        <v/>
      </c>
      <c r="E24" s="20" t="n"/>
      <c r="F24" s="20">
        <f>SUMPRODUCT(ISNUMBER(F8:F22)*ISNUMBER(G8:G22))</f>
        <v/>
      </c>
      <c r="G24" s="20" t="n"/>
      <c r="H24" s="20">
        <f>SUMPRODUCT(ISNUMBER(H8:H22)*ISNUMBER(I8:I22))</f>
        <v/>
      </c>
      <c r="I24" s="20" t="n"/>
      <c r="J24" s="20">
        <f>SUMPRODUCT(ISNUMBER(J8:J22)*ISNUMBER(K8:K22))</f>
        <v/>
      </c>
      <c r="K24" s="20" t="n"/>
      <c r="L24" s="20">
        <f>SUMPRODUCT(ISNUMBER(L8:L22)*ISNUMBER(M8:M22))</f>
        <v/>
      </c>
      <c r="M24" s="20" t="n"/>
      <c r="N24" s="20">
        <f>SUMPRODUCT(ISNUMBER(N8:N22)*ISNUMBER(O8:O22))</f>
        <v/>
      </c>
      <c r="O24" s="20" t="n"/>
      <c r="P24" s="20">
        <f>SUMPRODUCT(ISNUMBER(P8:P22)*ISNUMBER(Q8:Q22))</f>
        <v/>
      </c>
      <c r="Q24" s="20" t="n"/>
      <c r="R24" s="20" t="n"/>
      <c r="S24" s="20" t="n"/>
      <c r="T24" s="20" t="n"/>
    </row>
    <row r="26">
      <c r="A26" s="23" t="inlineStr">
        <is>
          <t>Free roster template from Gaplessly: gaplessly.com/blog/staff-scheduling-software</t>
        </is>
      </c>
    </row>
  </sheetData>
  <mergeCells count="30">
    <mergeCell ref="F6:G6"/>
    <mergeCell ref="R6:R7"/>
    <mergeCell ref="A6:A7"/>
    <mergeCell ref="D6:E6"/>
    <mergeCell ref="F24:G24"/>
    <mergeCell ref="H6:I6"/>
    <mergeCell ref="B4:E4"/>
    <mergeCell ref="J6:K6"/>
    <mergeCell ref="P6:Q6"/>
    <mergeCell ref="J24:K24"/>
    <mergeCell ref="L24:M24"/>
    <mergeCell ref="B3:E3"/>
    <mergeCell ref="L23:M23"/>
    <mergeCell ref="N23:O23"/>
    <mergeCell ref="B6:B7"/>
    <mergeCell ref="S6:S7"/>
    <mergeCell ref="P23:Q23"/>
    <mergeCell ref="F23:G23"/>
    <mergeCell ref="B2:E2"/>
    <mergeCell ref="T6:T7"/>
    <mergeCell ref="D24:E24"/>
    <mergeCell ref="L6:M6"/>
    <mergeCell ref="N6:O6"/>
    <mergeCell ref="H24:I24"/>
    <mergeCell ref="N24:O24"/>
    <mergeCell ref="D23:E23"/>
    <mergeCell ref="P24:Q24"/>
    <mergeCell ref="H23:I23"/>
    <mergeCell ref="C6:C7"/>
    <mergeCell ref="J23:K23"/>
  </mergeCells>
  <dataValidations count="3">
    <dataValidation sqref="B3" showDropDown="0" showInputMessage="0" showErrorMessage="0" allowBlank="1" errorTitle="Week starting" error="Type a date, e.g. 6/10/2026" type="date" operator="greaterThan">
      <formula1>1</formula1>
    </dataValidation>
    <dataValidation sqref="D8:E8 D9:E9 D10:E10 D11:E11 D12:E12 D13:E13 D14:E14 D15:E15 D16:E16 D17:E17 D18:E18 D19:E19 D20:E20 D21:E21 D22:E22 F8:G8 F9:G9 F10:G10 F11:G11 F12:G12 F13:G13 F14:G14 F15:G15 F16:G16 F17:G17 F18:G18 F19:G19 F20:G20 F21:G21 F22:G22 H8:I8 H9:I9 H10:I10 H11:I11 H12:I12 H13:I13 H14:I14 H15:I15 H16:I16 H17:I17 H18:I18 H19:I19 H20:I20 H21:I21 H22:I22 J8:K8 J9:K9 J10:K10 J11:K11 J12:K12 J13:K13 J14:K14 J15:K15 J16:K16 J17:K17 J18:K18 J19:K19 J20:K20 J21:K21 J22:K22 L8:M8 L9:M9 L10:M10 L11:M11 L12:M12 L13:M13 L14:M14 L15:M15 L16:M16 L17:M17 L18:M18 L19:M19 L20:M20 L21:M21 L22:M22 N8:O8 N9:O9 N10:O10 N11:O11 N12:O12 N13:O13 N14:O14 N15:O15 N16:O16 N17:O17 N18:O18 N19:O19 N20:O20 N21:O21 N22:O22 P8:Q8 P9:Q9 P10:Q10 P11:Q11 P12:Q12 P13:Q13 P14:Q14 P15:Q15 P16:Q16 P17:Q17 P18:Q18 P19:Q19 P20:Q20 P21:Q21 P22:Q22" showDropDown="0" showInputMessage="0" showErrorMessage="0" allowBlank="1" errorTitle="Shift time" error="Type a time such as 9:00 or 17:30" type="time" operator="between">
      <formula1>0</formula1>
      <formula2>0.999988426</formula2>
    </dataValidation>
    <dataValidation sqref="C8 C9 C10 C11 C12 C13 C14 C15 C16 C17 C18 C19 C20 C21 C22" showDropDown="0" showInputMessage="0" showErrorMessage="0" allowBlank="1" errorTitle="Unpaid break" error="Minutes, e.g. 30" type="decimal" operator="between">
      <formula1>0</formula1>
      <formula2>600</formula2>
    </dataValidation>
  </dataValidations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4" t="inlineStr">
        <is>
          <t>How to use this roster template</t>
        </is>
      </c>
    </row>
    <row r="2">
      <c r="A2" s="25" t="inlineStr"/>
    </row>
    <row r="3">
      <c r="A3" s="26" t="inlineStr">
        <is>
          <t>1. Type the business name and the Monday the week starts. The day headings pick up the dates.</t>
        </is>
      </c>
    </row>
    <row r="4">
      <c r="A4" s="26" t="inlineStr">
        <is>
          <t>2. One row per person: name, role, and their unpaid break in minutes per shift (0 if none).</t>
        </is>
      </c>
    </row>
    <row r="5">
      <c r="A5" s="26" t="inlineStr">
        <is>
          <t>3. Type each shift's start and finish as 24-hour times, e.g. 9:00 and 17:30. Leave days off blank.</t>
        </is>
      </c>
    </row>
    <row r="6">
      <c r="A6" s="26" t="inlineStr">
        <is>
          <t>4. Total hours, hours per day and staff on per day fill in by themselves. A shift past midnight (22:00 to 2:00) counts correctly.</t>
        </is>
      </c>
    </row>
    <row r="7">
      <c r="A7" s="26" t="inlineStr">
        <is>
          <t>5. Add an hourly rate to see a base wage estimate for the week.</t>
        </is>
      </c>
    </row>
    <row r="8">
      <c r="A8" s="26" t="inlineStr">
        <is>
          <t>6. To reuse it, save a copy each week (File, Save As) or duplicate the Roster sheet.</t>
        </is>
      </c>
    </row>
    <row r="9">
      <c r="A9" s="25" t="inlineStr"/>
    </row>
    <row r="10">
      <c r="A10" s="27" t="inlineStr">
        <is>
          <t>What it does not do</t>
        </is>
      </c>
    </row>
    <row r="11">
      <c r="A11" s="26" t="inlineStr">
        <is>
          <t>The wage column is hours x the rate you type. It does not add award penalty rates (evenings, weekends, public holidays),</t>
        </is>
      </c>
    </row>
    <row r="12">
      <c r="A12" s="26" t="inlineStr">
        <is>
          <t>casual loading, overtime, allowances or superannuation. Check the award that covers your business and the Fair Work pay guides.</t>
        </is>
      </c>
    </row>
    <row r="13">
      <c r="A13" s="26" t="inlineStr">
        <is>
          <t>This template is a planning aid, not payroll or legal advice.</t>
        </is>
      </c>
    </row>
    <row r="14">
      <c r="A14" s="25" t="inlineStr"/>
    </row>
    <row r="15">
      <c r="A15" s="27" t="inlineStr">
        <is>
          <t>Guides from Gaplessly</t>
        </is>
      </c>
    </row>
    <row r="16">
      <c r="A16" s="28" t="inlineStr">
        <is>
          <t>Hospitality and restaurant award rates: gaplessly.com/blog/restaurant-and-hospitality-award-pay-rates</t>
        </is>
      </c>
    </row>
    <row r="17">
      <c r="A17" s="28" t="inlineStr">
        <is>
          <t>Hair and beauty award rates: gaplessly.com/blog/hair-and-beauty-award-pay-rates</t>
        </is>
      </c>
    </row>
    <row r="18">
      <c r="A18" s="28" t="inlineStr">
        <is>
          <t>Rostering apps compared: gaplessly.com/blog/staff-scheduling-software</t>
        </is>
      </c>
    </row>
    <row r="19">
      <c r="A19" s="29" t="inlineStr">
        <is>
          <t>Works in Excel, Google Sheets (File, Import) and Apple Numbers. Free to use and share.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Gaplessly</dc:creator>
  <dc:title xmlns:dc="http://purl.org/dc/elements/1.1/">Staff roster template</dc:title>
  <dcterms:created xmlns:dcterms="http://purl.org/dc/terms/" xmlns:xsi="http://www.w3.org/2001/XMLSchema-instance" xsi:type="dcterms:W3CDTF">2026-09-30T14:02:03Z</dcterms:created>
  <dcterms:modified xmlns:dcterms="http://purl.org/dc/terms/" xmlns:xsi="http://www.w3.org/2001/XMLSchema-instance" xsi:type="dcterms:W3CDTF">2026-09-30T14:02:03Z</dcterms:modified>
</cp:coreProperties>
</file>